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DRM\برنامه ارزیابی و آموزش آمادگی خانوار در برابر بلایا (DART)\1404\"/>
    </mc:Choice>
  </mc:AlternateContent>
  <bookViews>
    <workbookView xWindow="0" yWindow="0" windowWidth="24000" windowHeight="9630"/>
  </bookViews>
  <sheets>
    <sheet name="برنامه دارت در سال 1404" sheetId="1" r:id="rId1"/>
    <sheet name="Sheet1"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 l="1"/>
  <c r="E17" i="1"/>
  <c r="D16" i="1"/>
  <c r="D17" i="1"/>
  <c r="E15" i="1"/>
  <c r="D15" i="1"/>
  <c r="E8" i="1"/>
  <c r="E9" i="1"/>
  <c r="E10" i="1"/>
  <c r="E11" i="1"/>
  <c r="E12" i="1"/>
  <c r="E13" i="1"/>
  <c r="D12" i="1"/>
  <c r="D13" i="1"/>
  <c r="D8" i="1"/>
  <c r="D9" i="1"/>
  <c r="D10" i="1"/>
  <c r="D11" i="1"/>
  <c r="E7" i="1"/>
  <c r="D7" i="1"/>
  <c r="E6" i="1"/>
  <c r="D6" i="1"/>
  <c r="D4" i="1" l="1"/>
  <c r="E5" i="1"/>
  <c r="D5" i="1"/>
  <c r="E4" i="1"/>
  <c r="D14" i="1" l="1"/>
  <c r="D18" i="1"/>
  <c r="D22" i="1" s="1"/>
  <c r="F17" i="1"/>
  <c r="F16" i="1"/>
  <c r="F15" i="1"/>
  <c r="E14" i="1"/>
  <c r="F13" i="1"/>
  <c r="F12" i="1"/>
  <c r="F11" i="1"/>
  <c r="F10" i="1"/>
  <c r="F9" i="1"/>
  <c r="F8" i="1"/>
  <c r="F7" i="1"/>
  <c r="F6" i="1"/>
  <c r="F5" i="1"/>
  <c r="F4" i="1"/>
  <c r="D21" i="1" s="1"/>
  <c r="D24" i="1" l="1"/>
  <c r="D23" i="1"/>
  <c r="F14" i="1"/>
  <c r="D19" i="1"/>
</calcChain>
</file>

<file path=xl/sharedStrings.xml><?xml version="1.0" encoding="utf-8"?>
<sst xmlns="http://schemas.openxmlformats.org/spreadsheetml/2006/main" count="51" uniqueCount="44">
  <si>
    <t>استخراج شاخص های مربوط به ارزیابی و آمادگی خانوار در بلایا (DART) - خدمت شماره  6975 در سامانه سیب</t>
  </si>
  <si>
    <t>پایگاه سلامت</t>
  </si>
  <si>
    <t>ردیف</t>
  </si>
  <si>
    <t>کد علامت</t>
  </si>
  <si>
    <t>علایم و نشانه ها</t>
  </si>
  <si>
    <t>تعداد پاسخ مثبت</t>
  </si>
  <si>
    <t>تعداد پاسخ منفی</t>
  </si>
  <si>
    <t>مجموع پاسخ</t>
  </si>
  <si>
    <t>آیا طی یک سال گذشته در خانواده شما جلسه برنامه ریزی برای مقابله با بلایا انجام شده است؟ (منظور از بلایا مانند زلزله، سیل، آتش سوزی و غیره می باشند . جلسه خانوار عبارت است از جلسه ای که تمام اعضا خانواده شامل والدین، فرزندان، پدر و مادر بزرگ و ... دور هم جمع شده و در مورد مقابله با بلایا با هم صحبت نمایند.)</t>
  </si>
  <si>
    <t>آیا خانواده شما نقشه خطر بلایای مهم را رسم کرده است؟ (نقشه خطر عبارت است نقشه ای که محل های امن و یا پرخطر منزل و یا محله سکونت شما را در صورت وقوع بلایایی مانند زلزله یا سیل مشخص می کند.)</t>
  </si>
  <si>
    <t>آیا طی یکسال گذشته آسیب پذیری عوامل غیرسازه ای محل سکونت خود را برای زلزله ارزیابی کرده اید؟ (عوامل غیرسازه ای عبارتند از تاسیسات (آب، برق و گاز)، لوازم منزل و دکوری، شیشه ها و غیره. این ارزیابی می تواند توسط خانوار انجام شود. البته بهتر است که از یک فرد متخصص کمک گرفته شود.)</t>
  </si>
  <si>
    <t>آیا در خانواده شما کیف شرایط اضطراری و بلایا وجود دارد؟ (کیف اضطراری کیفی است که در زمان وقوع مخاطره و در هنگام تخلیه منزل در دسترس بوده و توسط اعضا خانواده برداشته می شود. محتویات آن عبارت است از جعبه کمک های اولیه، پول، مدارک مهم (شناسنامه، اسناد زمین، ...)، مواد غذایی خشک / کنسرو، چراغ قوه با باطری اضافه، رادیو با باطری اضافه و ...)</t>
  </si>
  <si>
    <t>آیا خانواده شما برای شرایط اضطراری و بلایا دارای برنامه ارتباطی است؟ (برنامه ارتباطی برنامه ای است که اعضا خانواده باید قبل از مخاطره به آن فکر کنند. به عنوان مثال باید محلی را برای ملاقات اعضاء خانواده بعد از حادثه تعیین کنند و همچنین آدرس و تلفن یکی از اقوام در شهر دیگر را برای این موضوع مشخص کنند.)</t>
  </si>
  <si>
    <t>آیا خانواده شما برای شرایط اضطراری و بلایا برنامه تخلیه دارد؟ (منظور از برنامه تخلیه، برنامه ای است که خانواده از قبل از وقوع مخاطره مسیرهای امن خروج در شرایط اضطرار را تعیین کنند و در زمان وقوع بلافاصله از آن مسیر استفاده نمایند.)</t>
  </si>
  <si>
    <t>آیا در خانواده شما برای کمک به گروه های آسیب پذیر در شرایط اضطراری و بلایا برنامه خاصی وجود دارد؟ (منظور از گروه های آسیب پذیر زنان، کودکان، سالمندان و بیماران و ... می باشد. در هر خانواده باید فرد یا افرادی تعیین شوند تا در زمان وقوع مخاطره مسئولیت مراقبت (خروج اضطراری، توجه به لوازم و ملزومات آنها و ...) این افراد را به عهده بگیرد.)</t>
  </si>
  <si>
    <t>آیا وسایل اطفای حریق آماده در منزل شما وجود دارد؟ (منظور از آماده، وجود حداقل یک کپسول آتش نشانی شارژ شده است که اعضای خانواده روش استفاده از آن را می دانند.)</t>
  </si>
  <si>
    <t>آیا حداقل یکی از اعضای خانوار شما طی یکسال گذشته برای کمک های اولیه پزشکی آموزش دیده است؟ (کمک های اولیه عبارت است است آموزش نحوه احیاء کنترل خونریزی، بازکردن راه های هوایی و حمل مصدومین و ... . چنانچه از آموزش بیش از یک سال گذشته باشد، امتیاز صفر منظور خواهد شد.)</t>
  </si>
  <si>
    <t>آیا طی یکسال گذشته، خانواده شما تمرین شرایط اضطراری و بلایا را انجام داده است؟ (منظور از تمرین، شبیه سازی وقوع یک مخاطره است که خانواده باید در آن اقدامات مناسب بر اساس آموزش ها انجام دهد. این اقدامات عبارتند از پناه گیری در محل امن، تخلیه اضطراری، کمک به افراد آسیب پذیر و ...)</t>
  </si>
  <si>
    <t>آیا آموزش های آمادگی در برابر بلایا طبق راهنما به فرد ارائه شده است؟</t>
  </si>
  <si>
    <t>آیا آموزش های لازم به فرد ارائه شده است؟</t>
  </si>
  <si>
    <t>آیا از آموزش آمادگی خانوار در برابر زلزله وهمه مخاطرات بیش از 6 ماه گذشته است ؟</t>
  </si>
  <si>
    <t>تعداد خانوار های آموزش داده شده</t>
  </si>
  <si>
    <t>تعداد خانوار ارزیابی شده در زمینه آمادگی در بلایا در سامانه سیب :</t>
  </si>
  <si>
    <t>تعداد کل خانوار تحت پوشش:</t>
  </si>
  <si>
    <t xml:space="preserve">شاخص پوشش برنامه ارزيابي آمادگي خانوار در بلایا DART(درصد): </t>
  </si>
  <si>
    <t>%</t>
  </si>
  <si>
    <t xml:space="preserve">شاخص پوشش برنامه آموزش خانوار در بلایا (درصد): </t>
  </si>
  <si>
    <t>شاخص آمادگی خانوارهای ارزیابی شده در برابر بلایا (درصد):</t>
  </si>
  <si>
    <t>شاخص آمادگی کل خانوارهای منطقه در برابر بلایا (درصد):</t>
  </si>
  <si>
    <t>علائم و نشانه ها</t>
  </si>
  <si>
    <t>1-آیا طی یک سال گذشته در خانواده شما جلسه برنامه ریزی برای مقابله با بلایا  انجام شده است؟ (منظور از بلایا مانند زلزله، سیل، آتش سوزی و غیره می باشند . جلسه خانوار عبارت است از جلسه ای که تمام اعضا خانواده شامل والدین، فرزندان، پدر و مادر بزرگ و ... دور هم جمع شده و در مورد مقابله با بلایا با هم صحبت نمایند.)</t>
  </si>
  <si>
    <t>2-آیا خانواده شما نقشه خطر بلایای مهم را رسم کرده است؟ (نقشه خطر عبارت است نقشه ای که محل های امن و یا پرخطر منزل و یا محله سکونت شما را در صورت وقوع بلایایی مانند زلزله یا سیل مشخص می کند.)</t>
  </si>
  <si>
    <t>4-آيا در خانواده شما کيف شرايط اضطراري و بلايا وجود دارد؟ (کيف اضطراري کيفي است که در زمان وقوع مخاطره و در هنگام تخليه منزل در دسترس بوده و توسط اعضا خانواده برداشته مي شود. محتويات آن عبارت است از جعبه کمک هاي اوليه، پول، مدارک مهم (شناسنامه، اسناد زمين، ...)، مواد غذايي خشک / کنسرو، چراغ قوه با باطري اضافه، راديو با باطري اضافه و ...)</t>
  </si>
  <si>
    <t>5-آيا خانواده شما براي شرايط اضطراري و بلايا داراي برنامه ارتباطي است؟ (برنامه ارتباطي برنامه اي است که اعضا خانواده بايد قبل از مخاطره به آن فکر کنند. به عنوان مثال بايد محلي را براي ملاقات اعضاء خانواده بعد از حادثه تعيين کنند و همچنين آدرس و تلفن يکي از اقوام در شهر ديگر را براي اين موضوع مشخص کنند.)</t>
  </si>
  <si>
    <t>6-آيا خانواده شما براي شرايط اضطراري و بلايا برنامه تخليه دارد؟ (منظور از برنامه تخليه، برنامه اي است که خانواده از قبل از وقوع مخاطره مسيرهاي امن خروج در شرايط اضطرار را تعيين کنند و در زمان وقوع بلافاصله از آن مسير استفاده نمايند.)</t>
  </si>
  <si>
    <t>7-آيا در خانواده شما براي کمک به گروه هاي آسيب پذير در شرايط اضطراري و بلايا برنامه خاصي وجود دارد؟ (منظور از گروه هاي آسيب پذير زنان، کودکان، سالمندان و بيماران و ... مي باشد. در هر خانواده بايد فرد يا افرادي تعيين شوند تا در زمان وقوع مخاطره مسئوليت مراقبت (خروج اضطراري، توجه به لوازم و ملزومات آنها و ...) اين افراد را به عهده بگيرد.)</t>
  </si>
  <si>
    <t>8-آيا وسايل اطفاي حريق آماده در منزل شما وجود دارد؟ (منظور از آماده، وجود حداقل يک کپسول آتش نشاني شارژ شده است که اعضاي خانواده روش استفاده از آن را مي دانند.)</t>
  </si>
  <si>
    <t>9-آيا حداقل يکي از اعضاي خانوار شما طي يکسال گذشته براي کمک هاي اوليه پزشکي آموزش ديده است؟ (کمک هاي اوليه عبارت است است آموزش نحوه احياء کنترل خونريزي، بازکردن راه هاي هوايي و حمل مصدومين و ... . چنانچه از آموزش بيش از يک سال گذشته باشد، امتياز صفر منظور خواهد شد.)</t>
  </si>
  <si>
    <t>10-آيا طي يکسال گذشته، خانواده شما تمرين شرايط اضطراري و بلايا را انجام داده است؟ (منظور از تمرين، شبيه سازي وقوع يک مخاطره است که خانواده بايد در آن اقدامات مناسب بر اساس آموزش ها انجام دهد. اين اقدامات عبارتند از پناه گيري در محل امن، تخليه اضطراري، کمک به افراد آسيب پذير و ...)</t>
  </si>
  <si>
    <t>آیا از آموزش آمادگی خانوار در برار زلزله و همه مخاطرات بیش از 6 ماه گذشته است؟</t>
  </si>
  <si>
    <t>3-آيا طي يکسال گذشته آسيب پذيري عوامل غيرسازه اي محل سکونت خود را براي زلزله ارزيابي کرده و اقدامي براي کاهش آسيب پذيري منزل خود انجام داده ايد؟ (عوامل غيرسازه اي عبارتند از تاسيسات (آب، برق و گاز)، لوازم منزل و دکوري، شيشه ها و غيره. اين ارزيابي مي تواند توسط خانوار انجام شود. البته بهتر است كه از يك فرد متخصص كمك گرفته شود.)</t>
  </si>
  <si>
    <t>آیا آموزشهای آمادگی در برابر بلایا طبق راهنما آمادگی خانواده در برابر مخاطرات طبیعی  و "آمادگی برای زلزله به فرد ارائه شده است ؟</t>
  </si>
  <si>
    <t>آیا آموزش های لازم "آمادگی برای سیل"  به فرد ارائه شده است ؟</t>
  </si>
  <si>
    <t>مجموع پاسخ های داده شده به 10 سوال بالا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</si>
</sst>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B Nazanin"/>
      <charset val="178"/>
    </font>
    <font>
      <b/>
      <sz val="12"/>
      <color theme="1"/>
      <name val="B Nazanin"/>
      <charset val="178"/>
    </font>
    <font>
      <sz val="10"/>
      <color rgb="FF333333"/>
      <name val="Arial"/>
      <family val="2"/>
    </font>
    <font>
      <b/>
      <sz val="11"/>
      <color rgb="FFFF0000"/>
      <name val="B Nazanin"/>
      <charset val="178"/>
    </font>
    <font>
      <b/>
      <sz val="11"/>
      <name val="B Nazanin"/>
      <charset val="178"/>
    </font>
  </fonts>
  <fills count="6">
    <fill>
      <patternFill patternType="none"/>
    </fill>
    <fill>
      <patternFill patternType="gray125"/>
    </fill>
    <fill>
      <patternFill patternType="solid">
        <fgColor rgb="FF00B0F0"/>
        <bgColor indexed="64"/>
      </patternFill>
    </fill>
    <fill>
      <patternFill patternType="solid">
        <fgColor rgb="FFFFFFFF"/>
        <bgColor indexed="64"/>
      </patternFill>
    </fill>
    <fill>
      <patternFill patternType="solid">
        <fgColor rgb="FFFFFF00"/>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rgb="FFDDDDDD"/>
      </left>
      <right style="medium">
        <color rgb="FFDDDDDD"/>
      </right>
      <top style="medium">
        <color rgb="FFDDDDDD"/>
      </top>
      <bottom style="medium">
        <color rgb="FFDDDDDD"/>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1" fillId="0" borderId="1" xfId="0" applyFont="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0" borderId="1" xfId="0" applyFont="1" applyBorder="1" applyAlignment="1"/>
    <xf numFmtId="0" fontId="2" fillId="0" borderId="11" xfId="0" applyFont="1" applyBorder="1" applyAlignment="1">
      <alignment horizontal="right" vertical="center"/>
    </xf>
    <xf numFmtId="0" fontId="3" fillId="3" borderId="12" xfId="0" applyFont="1" applyFill="1" applyBorder="1" applyAlignment="1">
      <alignment horizontal="right" vertical="center"/>
    </xf>
    <xf numFmtId="0" fontId="1" fillId="0" borderId="7" xfId="0" applyFont="1" applyBorder="1" applyAlignment="1"/>
    <xf numFmtId="0" fontId="4" fillId="0" borderId="1" xfId="0" applyFont="1" applyBorder="1" applyAlignment="1"/>
    <xf numFmtId="0" fontId="4" fillId="0" borderId="13" xfId="0" applyFont="1" applyBorder="1" applyAlignment="1"/>
    <xf numFmtId="0" fontId="1" fillId="2" borderId="1" xfId="0" applyFont="1" applyFill="1" applyBorder="1" applyAlignment="1"/>
    <xf numFmtId="0" fontId="4" fillId="0" borderId="1" xfId="0" applyFont="1" applyFill="1" applyBorder="1" applyAlignment="1"/>
    <xf numFmtId="0" fontId="1" fillId="4" borderId="1" xfId="0" applyFont="1" applyFill="1" applyBorder="1" applyAlignment="1"/>
    <xf numFmtId="2" fontId="1" fillId="5" borderId="1" xfId="0" applyNumberFormat="1" applyFont="1" applyFill="1" applyBorder="1" applyAlignment="1"/>
    <xf numFmtId="0" fontId="0" fillId="0" borderId="0" xfId="0" applyAlignment="1">
      <alignment wrapText="1"/>
    </xf>
    <xf numFmtId="0" fontId="0" fillId="0" borderId="0" xfId="0" applyAlignment="1">
      <alignment horizontal="right" vertical="center" wrapText="1" readingOrder="2"/>
    </xf>
    <xf numFmtId="0" fontId="1" fillId="0" borderId="1" xfId="0" applyFont="1" applyBorder="1" applyAlignment="1">
      <alignment vertical="center" wrapText="1" readingOrder="2"/>
    </xf>
    <xf numFmtId="0" fontId="1" fillId="2" borderId="7" xfId="0" applyFont="1" applyFill="1" applyBorder="1" applyAlignment="1">
      <alignment vertical="center" wrapText="1" readingOrder="2"/>
    </xf>
    <xf numFmtId="0" fontId="1" fillId="0" borderId="1" xfId="0" applyFont="1" applyBorder="1" applyAlignment="1">
      <alignment wrapText="1" readingOrder="2"/>
    </xf>
    <xf numFmtId="0" fontId="4" fillId="0" borderId="1" xfId="0" applyFont="1" applyBorder="1" applyAlignment="1">
      <alignment wrapText="1" readingOrder="2"/>
    </xf>
    <xf numFmtId="0" fontId="5" fillId="2" borderId="1" xfId="0" applyFont="1" applyFill="1" applyBorder="1" applyAlignment="1">
      <alignment wrapText="1" readingOrder="2"/>
    </xf>
    <xf numFmtId="0" fontId="1" fillId="2" borderId="1" xfId="0" applyFont="1" applyFill="1" applyBorder="1" applyAlignment="1">
      <alignment wrapText="1" readingOrder="2"/>
    </xf>
    <xf numFmtId="0" fontId="1" fillId="5" borderId="1" xfId="0" applyFont="1" applyFill="1" applyBorder="1" applyAlignment="1">
      <alignment wrapText="1" readingOrder="2"/>
    </xf>
    <xf numFmtId="0" fontId="0" fillId="0" borderId="0" xfId="0" applyAlignment="1">
      <alignment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rightToLeft="1" tabSelected="1" topLeftCell="A13" workbookViewId="0">
      <selection activeCell="C29" sqref="C29"/>
    </sheetView>
  </sheetViews>
  <sheetFormatPr defaultRowHeight="15" x14ac:dyDescent="0.25"/>
  <cols>
    <col min="3" max="3" width="135.28515625" style="29" customWidth="1"/>
    <col min="6" max="6" width="12.42578125" customWidth="1"/>
  </cols>
  <sheetData>
    <row r="1" spans="1:6" ht="19.5" x14ac:dyDescent="0.25">
      <c r="A1" s="1" t="s">
        <v>0</v>
      </c>
      <c r="B1" s="1"/>
      <c r="C1" s="22"/>
      <c r="D1" s="2"/>
      <c r="E1" s="3"/>
      <c r="F1" s="4"/>
    </row>
    <row r="2" spans="1:6" ht="19.5" x14ac:dyDescent="0.25">
      <c r="A2" s="5" t="s">
        <v>1</v>
      </c>
      <c r="B2" s="6"/>
      <c r="C2" s="23"/>
      <c r="D2" s="7"/>
      <c r="E2" s="8"/>
      <c r="F2" s="9"/>
    </row>
    <row r="3" spans="1:6" ht="21" x14ac:dyDescent="0.5">
      <c r="A3" s="10" t="s">
        <v>2</v>
      </c>
      <c r="B3" s="10" t="s">
        <v>3</v>
      </c>
      <c r="C3" s="24" t="s">
        <v>4</v>
      </c>
      <c r="D3" s="11" t="s">
        <v>5</v>
      </c>
      <c r="E3" s="11" t="s">
        <v>6</v>
      </c>
      <c r="F3" s="10" t="s">
        <v>7</v>
      </c>
    </row>
    <row r="4" spans="1:6" ht="39" x14ac:dyDescent="0.5">
      <c r="A4" s="10">
        <v>1</v>
      </c>
      <c r="B4" s="10">
        <v>16587</v>
      </c>
      <c r="C4" s="24" t="s">
        <v>8</v>
      </c>
      <c r="D4">
        <f>Sheet1!D2</f>
        <v>0</v>
      </c>
      <c r="E4">
        <f>Sheet1!E2</f>
        <v>0</v>
      </c>
      <c r="F4" s="13">
        <f>SUM(D4:E4)</f>
        <v>0</v>
      </c>
    </row>
    <row r="5" spans="1:6" ht="39" x14ac:dyDescent="0.5">
      <c r="A5" s="10">
        <v>2</v>
      </c>
      <c r="B5" s="10">
        <v>16588</v>
      </c>
      <c r="C5" s="24" t="s">
        <v>9</v>
      </c>
      <c r="D5">
        <f>Sheet1!D3</f>
        <v>0</v>
      </c>
      <c r="E5">
        <f>Sheet1!E3</f>
        <v>0</v>
      </c>
      <c r="F5" s="13">
        <f t="shared" ref="F5:F14" si="0">SUM(D5:E5)</f>
        <v>0</v>
      </c>
    </row>
    <row r="6" spans="1:6" ht="39" x14ac:dyDescent="0.5">
      <c r="A6" s="10">
        <v>3</v>
      </c>
      <c r="B6" s="10">
        <v>16591</v>
      </c>
      <c r="C6" s="24" t="s">
        <v>10</v>
      </c>
      <c r="D6">
        <f>Sheet1!D14</f>
        <v>0</v>
      </c>
      <c r="E6">
        <f>Sheet1!E14</f>
        <v>0</v>
      </c>
      <c r="F6" s="13">
        <f t="shared" si="0"/>
        <v>0</v>
      </c>
    </row>
    <row r="7" spans="1:6" ht="58.5" x14ac:dyDescent="0.5">
      <c r="A7" s="10">
        <v>4</v>
      </c>
      <c r="B7" s="10">
        <v>16593</v>
      </c>
      <c r="C7" s="24" t="s">
        <v>11</v>
      </c>
      <c r="D7">
        <f>Sheet1!D4</f>
        <v>0</v>
      </c>
      <c r="E7">
        <f>Sheet1!E4</f>
        <v>0</v>
      </c>
      <c r="F7" s="13">
        <f t="shared" si="0"/>
        <v>0</v>
      </c>
    </row>
    <row r="8" spans="1:6" ht="39" x14ac:dyDescent="0.5">
      <c r="A8" s="10">
        <v>5</v>
      </c>
      <c r="B8" s="10">
        <v>16594</v>
      </c>
      <c r="C8" s="24" t="s">
        <v>12</v>
      </c>
      <c r="D8">
        <f>Sheet1!D5</f>
        <v>0</v>
      </c>
      <c r="E8">
        <f>Sheet1!E5</f>
        <v>0</v>
      </c>
      <c r="F8" s="13">
        <f t="shared" si="0"/>
        <v>0</v>
      </c>
    </row>
    <row r="9" spans="1:6" ht="39" x14ac:dyDescent="0.5">
      <c r="A9" s="10">
        <v>6</v>
      </c>
      <c r="B9" s="10">
        <v>16595</v>
      </c>
      <c r="C9" s="24" t="s">
        <v>13</v>
      </c>
      <c r="D9">
        <f>Sheet1!D6</f>
        <v>0</v>
      </c>
      <c r="E9">
        <f>Sheet1!E6</f>
        <v>0</v>
      </c>
      <c r="F9" s="13">
        <f t="shared" si="0"/>
        <v>0</v>
      </c>
    </row>
    <row r="10" spans="1:6" ht="39" x14ac:dyDescent="0.5">
      <c r="A10" s="10">
        <v>7</v>
      </c>
      <c r="B10" s="10">
        <v>16596</v>
      </c>
      <c r="C10" s="24" t="s">
        <v>14</v>
      </c>
      <c r="D10">
        <f>Sheet1!D7</f>
        <v>0</v>
      </c>
      <c r="E10">
        <f>Sheet1!E7</f>
        <v>0</v>
      </c>
      <c r="F10" s="13">
        <f t="shared" si="0"/>
        <v>0</v>
      </c>
    </row>
    <row r="11" spans="1:6" ht="19.5" x14ac:dyDescent="0.5">
      <c r="A11" s="10">
        <v>8</v>
      </c>
      <c r="B11" s="10">
        <v>16598</v>
      </c>
      <c r="C11" s="24" t="s">
        <v>15</v>
      </c>
      <c r="D11">
        <f>Sheet1!D8</f>
        <v>0</v>
      </c>
      <c r="E11">
        <f>Sheet1!E8</f>
        <v>0</v>
      </c>
      <c r="F11" s="13">
        <f t="shared" si="0"/>
        <v>0</v>
      </c>
    </row>
    <row r="12" spans="1:6" ht="39" x14ac:dyDescent="0.5">
      <c r="A12" s="10">
        <v>9</v>
      </c>
      <c r="B12" s="10">
        <v>16599</v>
      </c>
      <c r="C12" s="24" t="s">
        <v>16</v>
      </c>
      <c r="D12">
        <f>Sheet1!D9</f>
        <v>0</v>
      </c>
      <c r="E12">
        <f>Sheet1!E9</f>
        <v>0</v>
      </c>
      <c r="F12" s="13">
        <f t="shared" si="0"/>
        <v>0</v>
      </c>
    </row>
    <row r="13" spans="1:6" ht="39" x14ac:dyDescent="0.5">
      <c r="A13" s="10">
        <v>10</v>
      </c>
      <c r="B13" s="10">
        <v>16601</v>
      </c>
      <c r="C13" s="24" t="s">
        <v>17</v>
      </c>
      <c r="D13">
        <f>Sheet1!D10</f>
        <v>0</v>
      </c>
      <c r="E13">
        <f>Sheet1!E10</f>
        <v>0</v>
      </c>
      <c r="F13" s="13">
        <f t="shared" si="0"/>
        <v>0</v>
      </c>
    </row>
    <row r="14" spans="1:6" ht="20.25" thickBot="1" x14ac:dyDescent="0.55000000000000004">
      <c r="A14" s="10"/>
      <c r="B14" s="10"/>
      <c r="C14" s="25" t="s">
        <v>43</v>
      </c>
      <c r="D14" s="15">
        <f>SUM(D4:D13)</f>
        <v>0</v>
      </c>
      <c r="E14" s="15">
        <f>SUM(E4:E13)</f>
        <v>0</v>
      </c>
      <c r="F14" s="14">
        <f t="shared" si="0"/>
        <v>0</v>
      </c>
    </row>
    <row r="15" spans="1:6" ht="20.25" thickBot="1" x14ac:dyDescent="0.55000000000000004">
      <c r="A15" s="10">
        <v>11</v>
      </c>
      <c r="B15" s="10">
        <v>28160</v>
      </c>
      <c r="C15" s="24" t="s">
        <v>18</v>
      </c>
      <c r="D15">
        <f>Sheet1!D11</f>
        <v>0</v>
      </c>
      <c r="E15">
        <f>Sheet1!E11</f>
        <v>0</v>
      </c>
      <c r="F15" s="12">
        <f>E15+D15</f>
        <v>0</v>
      </c>
    </row>
    <row r="16" spans="1:6" ht="20.25" thickBot="1" x14ac:dyDescent="0.55000000000000004">
      <c r="A16" s="10">
        <v>12</v>
      </c>
      <c r="B16" s="10">
        <v>28161</v>
      </c>
      <c r="C16" s="24" t="s">
        <v>19</v>
      </c>
      <c r="D16">
        <f>Sheet1!D12</f>
        <v>0</v>
      </c>
      <c r="E16">
        <f>Sheet1!E12</f>
        <v>0</v>
      </c>
      <c r="F16" s="12">
        <f t="shared" ref="F16:F17" si="1">E16+D16</f>
        <v>0</v>
      </c>
    </row>
    <row r="17" spans="1:6" ht="20.25" thickBot="1" x14ac:dyDescent="0.55000000000000004">
      <c r="A17" s="10">
        <v>13</v>
      </c>
      <c r="B17" s="10">
        <v>28308</v>
      </c>
      <c r="C17" s="24" t="s">
        <v>20</v>
      </c>
      <c r="D17">
        <f>Sheet1!D13</f>
        <v>0</v>
      </c>
      <c r="E17">
        <f>Sheet1!E13</f>
        <v>0</v>
      </c>
      <c r="F17" s="12">
        <f t="shared" si="1"/>
        <v>0</v>
      </c>
    </row>
    <row r="18" spans="1:6" ht="19.5" x14ac:dyDescent="0.5">
      <c r="A18" s="10"/>
      <c r="B18" s="10"/>
      <c r="C18" s="26" t="s">
        <v>21</v>
      </c>
      <c r="D18" s="16">
        <f>D15</f>
        <v>0</v>
      </c>
      <c r="E18" s="17"/>
      <c r="F18" s="14"/>
    </row>
    <row r="19" spans="1:6" ht="19.5" x14ac:dyDescent="0.5">
      <c r="A19" s="10"/>
      <c r="B19" s="10"/>
      <c r="C19" s="27" t="s">
        <v>22</v>
      </c>
      <c r="D19" s="16">
        <f>F4</f>
        <v>0</v>
      </c>
      <c r="E19" s="10"/>
      <c r="F19" s="10"/>
    </row>
    <row r="20" spans="1:6" ht="19.5" x14ac:dyDescent="0.5">
      <c r="A20" s="10"/>
      <c r="B20" s="10"/>
      <c r="C20" s="24" t="s">
        <v>23</v>
      </c>
      <c r="D20" s="18"/>
      <c r="E20" s="10"/>
      <c r="F20" s="10"/>
    </row>
    <row r="21" spans="1:6" ht="19.5" x14ac:dyDescent="0.5">
      <c r="A21" s="10"/>
      <c r="B21" s="10"/>
      <c r="C21" s="28" t="s">
        <v>24</v>
      </c>
      <c r="D21" s="19" t="e">
        <f>F4*100/D20</f>
        <v>#DIV/0!</v>
      </c>
      <c r="E21" s="10" t="s">
        <v>25</v>
      </c>
      <c r="F21" s="10"/>
    </row>
    <row r="22" spans="1:6" ht="19.5" x14ac:dyDescent="0.5">
      <c r="A22" s="10"/>
      <c r="B22" s="10"/>
      <c r="C22" s="28" t="s">
        <v>26</v>
      </c>
      <c r="D22" s="19" t="e">
        <f>D18*100/D20</f>
        <v>#DIV/0!</v>
      </c>
      <c r="E22" s="10" t="s">
        <v>25</v>
      </c>
      <c r="F22" s="10"/>
    </row>
    <row r="23" spans="1:6" ht="19.5" x14ac:dyDescent="0.5">
      <c r="A23" s="10"/>
      <c r="B23" s="10"/>
      <c r="C23" s="28" t="s">
        <v>27</v>
      </c>
      <c r="D23" s="19" t="e">
        <f>D14*10/D19</f>
        <v>#DIV/0!</v>
      </c>
      <c r="E23" s="10" t="s">
        <v>25</v>
      </c>
      <c r="F23" s="10"/>
    </row>
    <row r="24" spans="1:6" ht="19.5" x14ac:dyDescent="0.5">
      <c r="A24" s="10"/>
      <c r="B24" s="10"/>
      <c r="C24" s="28" t="s">
        <v>28</v>
      </c>
      <c r="D24" s="19" t="e">
        <f>D14*10/D20</f>
        <v>#DIV/0!</v>
      </c>
      <c r="E24" s="10" t="s">
        <v>25</v>
      </c>
      <c r="F2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rightToLeft="1" workbookViewId="0">
      <selection activeCell="G12" sqref="G12"/>
    </sheetView>
  </sheetViews>
  <sheetFormatPr defaultRowHeight="15" x14ac:dyDescent="0.25"/>
  <cols>
    <col min="1" max="1" width="4.5703125" customWidth="1"/>
    <col min="2" max="2" width="6.85546875" customWidth="1"/>
    <col min="3" max="3" width="127.5703125" style="21" customWidth="1"/>
    <col min="4" max="4" width="11.7109375" style="20" customWidth="1"/>
    <col min="5" max="5" width="10.28515625" style="20" customWidth="1"/>
  </cols>
  <sheetData>
    <row r="1" spans="1:5" ht="30" x14ac:dyDescent="0.25">
      <c r="A1" t="s">
        <v>2</v>
      </c>
      <c r="B1" t="s">
        <v>3</v>
      </c>
      <c r="C1" s="21" t="s">
        <v>29</v>
      </c>
      <c r="D1" s="20" t="s">
        <v>5</v>
      </c>
      <c r="E1" s="20" t="s">
        <v>6</v>
      </c>
    </row>
    <row r="2" spans="1:5" ht="30" x14ac:dyDescent="0.25">
      <c r="A2">
        <v>1</v>
      </c>
      <c r="B2">
        <v>16587</v>
      </c>
      <c r="C2" s="21" t="s">
        <v>30</v>
      </c>
    </row>
    <row r="3" spans="1:5" ht="30" x14ac:dyDescent="0.25">
      <c r="A3">
        <v>2</v>
      </c>
      <c r="B3">
        <v>16588</v>
      </c>
      <c r="C3" s="21" t="s">
        <v>31</v>
      </c>
    </row>
    <row r="4" spans="1:5" ht="45" x14ac:dyDescent="0.25">
      <c r="A4">
        <v>3</v>
      </c>
      <c r="B4">
        <v>16593</v>
      </c>
      <c r="C4" s="21" t="s">
        <v>32</v>
      </c>
    </row>
    <row r="5" spans="1:5" ht="30" x14ac:dyDescent="0.25">
      <c r="A5">
        <v>4</v>
      </c>
      <c r="B5">
        <v>16594</v>
      </c>
      <c r="C5" s="21" t="s">
        <v>33</v>
      </c>
    </row>
    <row r="6" spans="1:5" ht="30" x14ac:dyDescent="0.25">
      <c r="A6">
        <v>5</v>
      </c>
      <c r="B6">
        <v>16595</v>
      </c>
      <c r="C6" s="21" t="s">
        <v>34</v>
      </c>
    </row>
    <row r="7" spans="1:5" ht="45" x14ac:dyDescent="0.25">
      <c r="A7">
        <v>6</v>
      </c>
      <c r="B7">
        <v>16596</v>
      </c>
      <c r="C7" s="21" t="s">
        <v>35</v>
      </c>
    </row>
    <row r="8" spans="1:5" ht="30" x14ac:dyDescent="0.25">
      <c r="A8">
        <v>7</v>
      </c>
      <c r="B8">
        <v>16598</v>
      </c>
      <c r="C8" s="21" t="s">
        <v>36</v>
      </c>
    </row>
    <row r="9" spans="1:5" ht="30" x14ac:dyDescent="0.25">
      <c r="A9">
        <v>8</v>
      </c>
      <c r="B9">
        <v>16599</v>
      </c>
      <c r="C9" s="21" t="s">
        <v>37</v>
      </c>
    </row>
    <row r="10" spans="1:5" ht="30" x14ac:dyDescent="0.25">
      <c r="A10">
        <v>9</v>
      </c>
      <c r="B10">
        <v>16601</v>
      </c>
      <c r="C10" s="21" t="s">
        <v>38</v>
      </c>
    </row>
    <row r="11" spans="1:5" x14ac:dyDescent="0.25">
      <c r="A11">
        <v>10</v>
      </c>
      <c r="B11">
        <v>28160</v>
      </c>
      <c r="C11" s="21" t="s">
        <v>41</v>
      </c>
    </row>
    <row r="12" spans="1:5" x14ac:dyDescent="0.25">
      <c r="A12">
        <v>11</v>
      </c>
      <c r="B12">
        <v>28161</v>
      </c>
      <c r="C12" s="21" t="s">
        <v>42</v>
      </c>
    </row>
    <row r="13" spans="1:5" x14ac:dyDescent="0.25">
      <c r="A13">
        <v>12</v>
      </c>
      <c r="B13">
        <v>28308</v>
      </c>
      <c r="C13" s="21" t="s">
        <v>39</v>
      </c>
    </row>
    <row r="14" spans="1:5" ht="45" x14ac:dyDescent="0.25">
      <c r="A14">
        <v>13</v>
      </c>
      <c r="B14">
        <v>33920</v>
      </c>
      <c r="C14" s="21"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برنامه دارت در سال 1404</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zahra shabanzadeh</dc:creator>
  <cp:lastModifiedBy>Admin</cp:lastModifiedBy>
  <dcterms:created xsi:type="dcterms:W3CDTF">2025-04-28T06:32:15Z</dcterms:created>
  <dcterms:modified xsi:type="dcterms:W3CDTF">2025-10-25T06:15:08Z</dcterms:modified>
</cp:coreProperties>
</file>